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7A3547EE-E60E-46FC-B4A1-34663DF86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stos" sheetId="2" r:id="rId1"/>
    <sheet name="Ingresos y Resumen" sheetId="1" r:id="rId2"/>
  </sheets>
  <definedNames>
    <definedName name="RegionTituloFila1..O4">'Ingresos y Resumen'!$B$2</definedName>
    <definedName name="Titulo1">Ingresos[[#Headers],[Categoría]]</definedName>
    <definedName name="Titulo2">Gastos[[#Headers],[Categoría]]</definedName>
    <definedName name="_xlnm.Print_Titles" localSheetId="0">Gastos!$2:$3</definedName>
    <definedName name="_xlnm.Print_Titles" localSheetId="1">'Ingresos y Resumen'!$2:$2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L10" i="1"/>
  <c r="O10" i="1" s="1"/>
  <c r="L9" i="1" l="1"/>
  <c r="D34" i="2" l="1"/>
  <c r="C3" i="1" l="1"/>
  <c r="E34" i="2"/>
  <c r="D3" i="1" s="1"/>
  <c r="F34" i="2"/>
  <c r="E3" i="1" s="1"/>
  <c r="G34" i="2"/>
  <c r="F3" i="1" s="1"/>
  <c r="H34" i="2"/>
  <c r="G3" i="1" s="1"/>
  <c r="I34" i="2"/>
  <c r="H3" i="1" s="1"/>
  <c r="J34" i="2"/>
  <c r="I3" i="1" s="1"/>
  <c r="K34" i="2"/>
  <c r="J3" i="1" s="1"/>
  <c r="L34" i="2"/>
  <c r="K3" i="1" s="1"/>
  <c r="M34" i="2"/>
  <c r="L3" i="1" s="1"/>
  <c r="N34" i="2"/>
  <c r="M3" i="1" s="1"/>
  <c r="O34" i="2"/>
  <c r="N3" i="1" s="1"/>
  <c r="C11" i="1" l="1"/>
  <c r="C4" i="1" s="1"/>
  <c r="P4" i="2"/>
  <c r="P34" i="2" l="1"/>
  <c r="O7" i="1"/>
  <c r="O8" i="1"/>
  <c r="O9" i="1"/>
  <c r="O3" i="1" l="1"/>
  <c r="O11" i="1"/>
  <c r="D11" i="1"/>
  <c r="D4" i="1" s="1"/>
  <c r="K11" i="1"/>
  <c r="K4" i="1" s="1"/>
  <c r="L11" i="1"/>
  <c r="L4" i="1" s="1"/>
  <c r="M11" i="1"/>
  <c r="M4" i="1" s="1"/>
  <c r="F11" i="1"/>
  <c r="F4" i="1" s="1"/>
  <c r="N11" i="1"/>
  <c r="N4" i="1" s="1"/>
  <c r="I11" i="1"/>
  <c r="I4" i="1" s="1"/>
  <c r="E11" i="1"/>
  <c r="E4" i="1" s="1"/>
  <c r="G11" i="1"/>
  <c r="G4" i="1" s="1"/>
  <c r="H11" i="1"/>
  <c r="H4" i="1" s="1"/>
  <c r="J11" i="1"/>
  <c r="J4" i="1" s="1"/>
  <c r="O4" i="1" l="1"/>
</calcChain>
</file>

<file path=xl/sharedStrings.xml><?xml version="1.0" encoding="utf-8"?>
<sst xmlns="http://schemas.openxmlformats.org/spreadsheetml/2006/main" count="116" uniqueCount="66">
  <si>
    <t>Presupuesto personal</t>
  </si>
  <si>
    <t>Gastos totales</t>
  </si>
  <si>
    <t>Ingresos</t>
  </si>
  <si>
    <t>Categoría</t>
  </si>
  <si>
    <t>Salarios</t>
  </si>
  <si>
    <t>Varios</t>
  </si>
  <si>
    <t>Total</t>
  </si>
  <si>
    <t>Ene</t>
  </si>
  <si>
    <t>Feb</t>
  </si>
  <si>
    <t>Marzo</t>
  </si>
  <si>
    <t>Abril</t>
  </si>
  <si>
    <t>Mayo</t>
  </si>
  <si>
    <t>Junio</t>
  </si>
  <si>
    <t>Julio</t>
  </si>
  <si>
    <t>Ago</t>
  </si>
  <si>
    <t>Sept</t>
  </si>
  <si>
    <t>Oct</t>
  </si>
  <si>
    <t>Nov</t>
  </si>
  <si>
    <t>Dic</t>
  </si>
  <si>
    <t>Año</t>
  </si>
  <si>
    <t>Gastos</t>
  </si>
  <si>
    <t>Hogar</t>
  </si>
  <si>
    <t>Transporte</t>
  </si>
  <si>
    <t>Ocio</t>
  </si>
  <si>
    <t>Cuotas/suscripciones</t>
  </si>
  <si>
    <t>Subcategoría</t>
  </si>
  <si>
    <t>Mercado</t>
  </si>
  <si>
    <t>Servicios públicos</t>
  </si>
  <si>
    <t>TV e Internet</t>
  </si>
  <si>
    <t>Obligaciones financieras</t>
  </si>
  <si>
    <t>Restaurantes</t>
  </si>
  <si>
    <t>Personal</t>
  </si>
  <si>
    <t>Celular</t>
  </si>
  <si>
    <t>Ropa</t>
  </si>
  <si>
    <t>Regalos compartir</t>
  </si>
  <si>
    <t>Regalos para mí</t>
  </si>
  <si>
    <t>Entretenimiento</t>
  </si>
  <si>
    <t>Medicamento</t>
  </si>
  <si>
    <t>Vacaciones</t>
  </si>
  <si>
    <t>Hospedaje</t>
  </si>
  <si>
    <t>Alquiler carro</t>
  </si>
  <si>
    <t>Ahorro Vacaciones</t>
  </si>
  <si>
    <t>Salud</t>
  </si>
  <si>
    <t>Entrenador personal</t>
  </si>
  <si>
    <t>Educación</t>
  </si>
  <si>
    <t>Donación</t>
  </si>
  <si>
    <t>Administración / otros casa</t>
  </si>
  <si>
    <t>Spotify / otras suscripciones</t>
  </si>
  <si>
    <t>Ahorros</t>
  </si>
  <si>
    <t>Medicina prepagada</t>
  </si>
  <si>
    <t>Seguridad social</t>
  </si>
  <si>
    <t>Arreglo uñas, cabello, etc.</t>
  </si>
  <si>
    <t>Créditos / tarjetas de crédito / etc.</t>
  </si>
  <si>
    <t>Tiquetes / transporte</t>
  </si>
  <si>
    <t>Tours</t>
  </si>
  <si>
    <t>Cuota vehículo</t>
  </si>
  <si>
    <t>Dividendos</t>
  </si>
  <si>
    <t>Acciones</t>
  </si>
  <si>
    <t>Renta</t>
  </si>
  <si>
    <t>Balance del mes</t>
  </si>
  <si>
    <r>
      <t xml:space="preserve">En esta hoja registra los </t>
    </r>
    <r>
      <rPr>
        <b/>
        <sz val="13"/>
        <color theme="6" tint="-0.499984740745262"/>
        <rFont val="Calibri"/>
        <family val="2"/>
        <scheme val="major"/>
      </rPr>
      <t>ingresos</t>
    </r>
    <r>
      <rPr>
        <sz val="13"/>
        <color theme="6" tint="-0.499984740745262"/>
        <rFont val="Calibri"/>
        <family val="2"/>
        <scheme val="major"/>
      </rPr>
      <t xml:space="preserve"> a partir de la </t>
    </r>
    <r>
      <rPr>
        <b/>
        <sz val="13"/>
        <color theme="6" tint="-0.499984740745262"/>
        <rFont val="Calibri"/>
        <family val="2"/>
        <scheme val="major"/>
      </rPr>
      <t>Fila 7</t>
    </r>
    <r>
      <rPr>
        <sz val="13"/>
        <color theme="6" tint="-0.499984740745262"/>
        <rFont val="Calibri"/>
        <family val="2"/>
        <scheme val="major"/>
      </rPr>
      <t xml:space="preserve">. Tu </t>
    </r>
    <r>
      <rPr>
        <b/>
        <sz val="13"/>
        <color theme="6" tint="-0.499984740745262"/>
        <rFont val="Calibri"/>
        <family val="2"/>
        <scheme val="major"/>
      </rPr>
      <t>Balance</t>
    </r>
    <r>
      <rPr>
        <sz val="13"/>
        <color theme="6" tint="-0.499984740745262"/>
        <rFont val="Calibri"/>
        <family val="2"/>
        <scheme val="major"/>
      </rPr>
      <t xml:space="preserve"> automáticamente se calcula, luego de tener tus gastos e ingresos del mes.</t>
    </r>
  </si>
  <si>
    <r>
      <t xml:space="preserve">Registra los </t>
    </r>
    <r>
      <rPr>
        <b/>
        <sz val="13"/>
        <color theme="6" tint="-0.499984740745262"/>
        <rFont val="Calibri"/>
        <family val="2"/>
        <scheme val="major"/>
      </rPr>
      <t>gastos mes a mes</t>
    </r>
    <r>
      <rPr>
        <sz val="13"/>
        <color theme="6" tint="-0.499984740745262"/>
        <rFont val="Calibri"/>
        <family val="2"/>
        <scheme val="major"/>
      </rPr>
      <t xml:space="preserve"> por </t>
    </r>
    <r>
      <rPr>
        <b/>
        <sz val="13"/>
        <color theme="6" tint="-0.499984740745262"/>
        <rFont val="Calibri"/>
        <family val="2"/>
        <scheme val="major"/>
      </rPr>
      <t>Categoría</t>
    </r>
    <r>
      <rPr>
        <sz val="13"/>
        <color theme="6" tint="-0.499984740745262"/>
        <rFont val="Calibri"/>
        <family val="2"/>
        <scheme val="major"/>
      </rPr>
      <t>. Puedes ajustar estas categorías y subcategorías según tus necesidades.</t>
    </r>
  </si>
  <si>
    <t>Renta / cuota hogar</t>
  </si>
  <si>
    <t>Didi / Estacionamientos</t>
  </si>
  <si>
    <t>Impuestos</t>
  </si>
  <si>
    <t>Hipoteca VIMO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</si>
</sst>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#,##0\ &quot;€&quot;"/>
    <numFmt numFmtId="169" formatCode="_-[$$-240A]\ * #,##0_-;\-[$$-240A]\ * #,##0_-;_-[$$-240A]\ * &quot;-&quot;??_-;_-@_-"/>
  </numFmts>
  <fonts count="24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sz val="11"/>
      <name val="Calibri"/>
      <family val="2"/>
      <scheme val="major"/>
    </font>
    <font>
      <sz val="11"/>
      <color theme="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3"/>
      <color theme="6" tint="-0.499984740745262"/>
      <name val="Calibri"/>
      <family val="2"/>
      <scheme val="major"/>
    </font>
    <font>
      <b/>
      <sz val="13"/>
      <color theme="6" tint="-0.499984740745262"/>
      <name val="Calibri"/>
      <family val="2"/>
      <scheme val="maj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3" fillId="4" borderId="2" applyNumberFormat="0" applyProtection="0">
      <alignment vertical="center"/>
    </xf>
    <xf numFmtId="0" fontId="4" fillId="3" borderId="1" applyNumberFormat="0" applyProtection="0">
      <alignment horizontal="center" vertical="center"/>
    </xf>
    <xf numFmtId="0" fontId="4" fillId="3" borderId="1" applyNumberFormat="0" applyProtection="0">
      <alignment vertical="center"/>
    </xf>
    <xf numFmtId="0" fontId="5" fillId="2" borderId="3" applyNumberFormat="0" applyProtection="0">
      <alignment vertical="center"/>
    </xf>
    <xf numFmtId="168" fontId="6" fillId="0" borderId="3" applyFill="0" applyProtection="0">
      <alignment vertical="center"/>
    </xf>
    <xf numFmtId="168" fontId="6" fillId="2" borderId="3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5" applyNumberFormat="0" applyAlignment="0" applyProtection="0"/>
    <xf numFmtId="0" fontId="14" fillId="11" borderId="6" applyNumberFormat="0" applyAlignment="0" applyProtection="0"/>
    <xf numFmtId="0" fontId="15" fillId="11" borderId="5" applyNumberFormat="0" applyAlignment="0" applyProtection="0"/>
    <xf numFmtId="0" fontId="16" fillId="0" borderId="7" applyNumberFormat="0" applyFill="0" applyAlignment="0" applyProtection="0"/>
    <xf numFmtId="0" fontId="8" fillId="12" borderId="8" applyNumberFormat="0" applyAlignment="0" applyProtection="0"/>
    <xf numFmtId="0" fontId="17" fillId="0" borderId="0" applyNumberFormat="0" applyFill="0" applyBorder="0" applyAlignment="0" applyProtection="0"/>
    <xf numFmtId="0" fontId="9" fillId="13" borderId="9" applyNumberFormat="0" applyFont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3" fillId="0" borderId="0" applyNumberFormat="0" applyFill="0" applyBorder="0" applyAlignment="0" applyProtection="0">
      <alignment vertical="center" wrapText="1"/>
    </xf>
  </cellStyleXfs>
  <cellXfs count="32">
    <xf numFmtId="0" fontId="0" fillId="0" borderId="0" xfId="0">
      <alignment vertical="center" wrapText="1"/>
    </xf>
    <xf numFmtId="0" fontId="4" fillId="3" borderId="1" xfId="3">
      <alignment horizontal="center" vertical="center"/>
    </xf>
    <xf numFmtId="0" fontId="5" fillId="2" borderId="3" xfId="5" applyNumberFormat="1" applyAlignment="1">
      <alignment vertical="center" wrapText="1"/>
    </xf>
    <xf numFmtId="0" fontId="4" fillId="3" borderId="1" xfId="3" applyAlignment="1">
      <alignment horizontal="center" vertical="center" wrapText="1"/>
    </xf>
    <xf numFmtId="0" fontId="3" fillId="4" borderId="2" xfId="2">
      <alignment vertical="center"/>
    </xf>
    <xf numFmtId="0" fontId="8" fillId="0" borderId="1" xfId="4" applyFont="1" applyFill="1">
      <alignment vertical="center"/>
    </xf>
    <xf numFmtId="0" fontId="0" fillId="5" borderId="4" xfId="0" applyFill="1" applyBorder="1">
      <alignment vertical="center" wrapText="1"/>
    </xf>
    <xf numFmtId="0" fontId="0" fillId="6" borderId="0" xfId="0" applyFill="1">
      <alignment vertical="center" wrapText="1"/>
    </xf>
    <xf numFmtId="0" fontId="0" fillId="5" borderId="0" xfId="0" applyFill="1">
      <alignment vertical="center" wrapText="1"/>
    </xf>
    <xf numFmtId="0" fontId="8" fillId="0" borderId="1" xfId="3" applyFont="1" applyFill="1" applyAlignment="1">
      <alignment vertical="center"/>
    </xf>
    <xf numFmtId="0" fontId="19" fillId="6" borderId="0" xfId="0" applyFont="1" applyFill="1">
      <alignment vertical="center" wrapText="1"/>
    </xf>
    <xf numFmtId="0" fontId="19" fillId="0" borderId="0" xfId="0" applyFont="1">
      <alignment vertical="center" wrapText="1"/>
    </xf>
    <xf numFmtId="169" fontId="6" fillId="0" borderId="0" xfId="7" applyNumberFormat="1" applyFill="1" applyBorder="1" applyAlignment="1">
      <alignment vertical="center" wrapText="1"/>
    </xf>
    <xf numFmtId="169" fontId="9" fillId="0" borderId="0" xfId="7" applyNumberFormat="1" applyFont="1" applyFill="1" applyBorder="1" applyAlignment="1">
      <alignment vertical="center" wrapText="1"/>
    </xf>
    <xf numFmtId="169" fontId="0" fillId="0" borderId="0" xfId="7" applyNumberFormat="1" applyFont="1" applyFill="1" applyBorder="1" applyAlignment="1">
      <alignment vertical="center" wrapText="1"/>
    </xf>
    <xf numFmtId="169" fontId="0" fillId="0" borderId="0" xfId="6" applyNumberFormat="1" applyFont="1" applyFill="1" applyBorder="1">
      <alignment vertical="center"/>
    </xf>
    <xf numFmtId="169" fontId="6" fillId="2" borderId="3" xfId="11" applyNumberFormat="1" applyFont="1" applyFill="1" applyBorder="1" applyAlignment="1">
      <alignment vertical="center"/>
    </xf>
    <xf numFmtId="169" fontId="6" fillId="0" borderId="3" xfId="11" applyNumberFormat="1" applyFont="1" applyFill="1" applyBorder="1" applyAlignment="1">
      <alignment vertical="center"/>
    </xf>
    <xf numFmtId="169" fontId="6" fillId="0" borderId="3" xfId="7" applyNumberFormat="1" applyFill="1">
      <alignment vertical="center"/>
    </xf>
    <xf numFmtId="169" fontId="6" fillId="0" borderId="3" xfId="6" applyNumberFormat="1">
      <alignment vertical="center"/>
    </xf>
    <xf numFmtId="169" fontId="19" fillId="0" borderId="0" xfId="0" applyNumberFormat="1" applyFont="1">
      <alignment vertical="center" wrapText="1"/>
    </xf>
    <xf numFmtId="169" fontId="20" fillId="0" borderId="0" xfId="0" applyNumberFormat="1" applyFont="1">
      <alignment vertical="center" wrapText="1"/>
    </xf>
    <xf numFmtId="169" fontId="20" fillId="0" borderId="3" xfId="0" applyNumberFormat="1" applyFont="1" applyBorder="1" applyAlignment="1">
      <alignment vertical="center"/>
    </xf>
    <xf numFmtId="0" fontId="0" fillId="0" borderId="0" xfId="0" applyFont="1">
      <alignment vertical="center" wrapText="1"/>
    </xf>
    <xf numFmtId="0" fontId="19" fillId="6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69" fontId="6" fillId="0" borderId="3" xfId="6" applyNumberFormat="1" applyFill="1">
      <alignment vertical="center"/>
    </xf>
    <xf numFmtId="0" fontId="2" fillId="0" borderId="0" xfId="1" applyNumberFormat="1" applyAlignment="1">
      <alignment vertical="center"/>
    </xf>
    <xf numFmtId="0" fontId="21" fillId="0" borderId="0" xfId="1" applyNumberFormat="1" applyFont="1" applyAlignment="1">
      <alignment horizontal="left" vertical="center"/>
    </xf>
    <xf numFmtId="0" fontId="2" fillId="0" borderId="2" xfId="1" applyNumberFormat="1" applyBorder="1" applyAlignment="1">
      <alignment vertical="center"/>
    </xf>
    <xf numFmtId="0" fontId="21" fillId="0" borderId="2" xfId="1" applyNumberFormat="1" applyFont="1" applyBorder="1" applyAlignment="1">
      <alignment horizontal="left" vertical="center" wrapText="1"/>
    </xf>
    <xf numFmtId="0" fontId="23" fillId="0" borderId="0" xfId="48">
      <alignment vertical="center" wrapText="1"/>
    </xf>
  </cellXfs>
  <cellStyles count="49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2" builtinId="16" customBuiltin="1"/>
    <cellStyle name="Encabezado 4" xfId="5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7" builtinId="20" customBuiltin="1"/>
    <cellStyle name="Hipervínculo" xfId="48" builtinId="8"/>
    <cellStyle name="Importe" xfId="7" xr:uid="{00000000-0005-0000-0000-00001F000000}"/>
    <cellStyle name="Incorrecto" xfId="15" builtinId="27" customBuiltin="1"/>
    <cellStyle name="Millares" xfId="9" builtinId="3" customBuiltin="1"/>
    <cellStyle name="Millares [0]" xfId="10" builtinId="6" customBuiltin="1"/>
    <cellStyle name="Moneda" xfId="11" builtinId="4" customBuiltin="1"/>
    <cellStyle name="Moneda [0]" xfId="12" builtinId="7" customBuiltin="1"/>
    <cellStyle name="Neutral" xfId="16" builtinId="28" customBuiltin="1"/>
    <cellStyle name="Normal" xfId="0" builtinId="0" customBuiltin="1"/>
    <cellStyle name="Notas" xfId="23" builtinId="10" customBuiltin="1"/>
    <cellStyle name="Porcentaje" xfId="13" builtinId="5" customBuiltin="1"/>
    <cellStyle name="Salida" xfId="18" builtinId="21" customBuiltin="1"/>
    <cellStyle name="Texto de advertencia" xfId="22" builtinId="11" customBuiltin="1"/>
    <cellStyle name="Texto explicativo" xfId="8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6" builtinId="25" customBuiltin="1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border diagonalUp="0" diagonalDown="0">
        <bottom style="thin">
          <color indexed="64"/>
        </bottom>
        <vertical/>
        <horizontal/>
      </border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numFmt numFmtId="169" formatCode="_-[$$-240A]\ * #,##0_-;\-[$$-240A]\ * #,##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border>
        <vertical style="thin">
          <color theme="6" tint="0.39994506668294322"/>
        </vertical>
      </border>
    </dxf>
    <dxf>
      <fill>
        <patternFill>
          <bgColor theme="7" tint="0.79998168889431442"/>
        </patternFill>
      </fill>
      <border>
        <bottom style="thin">
          <color theme="0"/>
        </bottom>
        <vertical style="thin">
          <color theme="6" tint="0.39994506668294322"/>
        </vertical>
        <horizontal/>
      </border>
    </dxf>
    <dxf>
      <fill>
        <patternFill>
          <bgColor theme="7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theme="0"/>
        </top>
        <bottom style="thin">
          <color theme="0"/>
        </bottom>
      </border>
    </dxf>
    <dxf>
      <font>
        <color auto="1"/>
      </font>
    </dxf>
  </dxfs>
  <tableStyles count="1" defaultTableStyle="TableStyleMedium2" defaultPivotStyle="PivotStyleLight16">
    <tableStyle name="Expense" pivot="0" count="5" xr9:uid="{00000000-0011-0000-FFFF-FFFF00000000}">
      <tableStyleElement type="wholeTable" dxfId="62"/>
      <tableStyleElement type="headerRow" dxfId="61"/>
      <tableStyleElement type="totalRow" dxfId="60"/>
      <tableStyleElement type="firstRowStripe" dxfId="59"/>
      <tableStyleElement type="secondRowStripe" dxfId="5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Gastos" displayName="Gastos" ref="B3:P34" totalsRowCount="1" headerRowDxfId="57" headerRowBorderDxfId="56">
  <autoFilter ref="B3:P33" xr:uid="{00000000-0009-0000-0100-000001000000}"/>
  <tableColumns count="15">
    <tableColumn id="15" xr3:uid="{00000000-0010-0000-0100-00000F000000}" name="Categoría" totalsRowLabel="Total" dataDxfId="55" totalsRowDxfId="13"/>
    <tableColumn id="1" xr3:uid="{00000000-0010-0000-0100-000001000000}" name="Subcategoría" dataDxfId="54"/>
    <tableColumn id="2" xr3:uid="{00000000-0010-0000-0100-000002000000}" name="Ene" totalsRowFunction="sum" dataDxfId="53" totalsRowDxfId="12" dataCellStyle="Importe"/>
    <tableColumn id="3" xr3:uid="{00000000-0010-0000-0100-000003000000}" name="Feb" totalsRowFunction="sum" dataDxfId="52" totalsRowDxfId="11"/>
    <tableColumn id="4" xr3:uid="{00000000-0010-0000-0100-000004000000}" name="Marzo" totalsRowFunction="sum" dataDxfId="51" totalsRowDxfId="10"/>
    <tableColumn id="5" xr3:uid="{00000000-0010-0000-0100-000005000000}" name="Abril" totalsRowFunction="sum" dataDxfId="50" totalsRowDxfId="9"/>
    <tableColumn id="6" xr3:uid="{00000000-0010-0000-0100-000006000000}" name="Mayo" totalsRowFunction="sum" dataDxfId="49" totalsRowDxfId="8"/>
    <tableColumn id="7" xr3:uid="{00000000-0010-0000-0100-000007000000}" name="Junio" totalsRowFunction="sum" dataDxfId="48" totalsRowDxfId="7"/>
    <tableColumn id="8" xr3:uid="{00000000-0010-0000-0100-000008000000}" name="Julio" totalsRowFunction="sum" dataDxfId="47" totalsRowDxfId="6"/>
    <tableColumn id="9" xr3:uid="{00000000-0010-0000-0100-000009000000}" name="Ago" totalsRowFunction="sum" dataDxfId="46" totalsRowDxfId="5"/>
    <tableColumn id="10" xr3:uid="{00000000-0010-0000-0100-00000A000000}" name="Sept" totalsRowFunction="sum" dataDxfId="45" totalsRowDxfId="4"/>
    <tableColumn id="11" xr3:uid="{00000000-0010-0000-0100-00000B000000}" name="Oct" totalsRowFunction="sum" dataDxfId="44" totalsRowDxfId="3"/>
    <tableColumn id="12" xr3:uid="{00000000-0010-0000-0100-00000C000000}" name="Nov" totalsRowFunction="sum" dataDxfId="43" totalsRowDxfId="2"/>
    <tableColumn id="13" xr3:uid="{00000000-0010-0000-0100-00000D000000}" name="Dic" totalsRowFunction="sum" dataDxfId="42" totalsRowDxfId="1"/>
    <tableColumn id="14" xr3:uid="{00000000-0010-0000-0100-00000E000000}" name="Año" totalsRowFunction="sum" dataDxfId="41" totalsRowDxfId="0">
      <calculatedColumnFormula>SUM(Gastos!$D4:$O4)</calculatedColumnFormula>
    </tableColumn>
  </tableColumns>
  <tableStyleInfo name="Expense" showFirstColumn="0" showLastColumn="0" showRowStripes="1" showColumnStripes="0"/>
  <extLst>
    <ext xmlns:x14="http://schemas.microsoft.com/office/spreadsheetml/2009/9/main" uri="{504A1905-F514-4f6f-8877-14C23A59335A}">
      <x14:table altTextSummary="Escriba los gastos de cada mes y las categorías en esta tabla. Los gastos anuales se calculan automáticamen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gresos" displayName="Ingresos" ref="B6:O11" totalsRowCount="1" headerRowBorderDxfId="40" headerRowCellStyle="Normal" dataCellStyle="Normal" totalsRowCellStyle="Normal">
  <autoFilter ref="B6:O10" xr:uid="{00000000-0009-0000-0100-000002000000}"/>
  <tableColumns count="14">
    <tableColumn id="1" xr3:uid="{00000000-0010-0000-0000-000001000000}" name="Categoría" totalsRowLabel="Total"/>
    <tableColumn id="2" xr3:uid="{00000000-0010-0000-0000-000002000000}" name="Ene" totalsRowFunction="sum" dataDxfId="39" totalsRowDxfId="38" dataCellStyle="Importe"/>
    <tableColumn id="3" xr3:uid="{00000000-0010-0000-0000-000003000000}" name="Feb" totalsRowFunction="sum" dataDxfId="37" totalsRowDxfId="36" dataCellStyle="Importe"/>
    <tableColumn id="4" xr3:uid="{00000000-0010-0000-0000-000004000000}" name="Marzo" totalsRowFunction="sum" dataDxfId="35" totalsRowDxfId="34" dataCellStyle="Importe"/>
    <tableColumn id="5" xr3:uid="{00000000-0010-0000-0000-000005000000}" name="Abril" totalsRowFunction="sum" dataDxfId="33" totalsRowDxfId="32" dataCellStyle="Importe"/>
    <tableColumn id="6" xr3:uid="{00000000-0010-0000-0000-000006000000}" name="Mayo" totalsRowFunction="sum" dataDxfId="31" totalsRowDxfId="30" dataCellStyle="Importe"/>
    <tableColumn id="7" xr3:uid="{00000000-0010-0000-0000-000007000000}" name="Junio" totalsRowFunction="sum" dataDxfId="29" totalsRowDxfId="28" dataCellStyle="Importe"/>
    <tableColumn id="8" xr3:uid="{00000000-0010-0000-0000-000008000000}" name="Julio" totalsRowFunction="sum" dataDxfId="27" totalsRowDxfId="26" dataCellStyle="Importe"/>
    <tableColumn id="9" xr3:uid="{00000000-0010-0000-0000-000009000000}" name="Ago" totalsRowFunction="sum" dataDxfId="25" totalsRowDxfId="24" dataCellStyle="Importe"/>
    <tableColumn id="10" xr3:uid="{00000000-0010-0000-0000-00000A000000}" name="Sept" totalsRowFunction="sum" dataDxfId="23" totalsRowDxfId="22" dataCellStyle="Importe"/>
    <tableColumn id="11" xr3:uid="{00000000-0010-0000-0000-00000B000000}" name="Oct" totalsRowFunction="sum" dataDxfId="21" totalsRowDxfId="20" dataCellStyle="Importe">
      <calculatedColumnFormula>Ingresos[[#This Row],[Sept]]</calculatedColumnFormula>
    </tableColumn>
    <tableColumn id="12" xr3:uid="{00000000-0010-0000-0000-00000C000000}" name="Nov" totalsRowFunction="sum" dataDxfId="19" totalsRowDxfId="18" dataCellStyle="Importe"/>
    <tableColumn id="13" xr3:uid="{00000000-0010-0000-0000-00000D000000}" name="Dic" totalsRowFunction="sum" dataDxfId="17" totalsRowDxfId="16" dataCellStyle="Importe"/>
    <tableColumn id="15" xr3:uid="{00000000-0010-0000-0000-00000F000000}" name="Año" totalsRowFunction="sum" dataDxfId="15" totalsRowDxfId="14" dataCellStyle="Total">
      <calculatedColumnFormula>SUM(Ingresos[[#This Row],[Ene]:[Dic]])</calculatedColumnFormula>
    </tableColumn>
  </tableColumns>
  <tableStyleInfo name="Expense" showFirstColumn="0" showLastColumn="0" showRowStripes="1" showColumnStripes="1"/>
  <extLst>
    <ext xmlns:x14="http://schemas.microsoft.com/office/spreadsheetml/2009/9/main" uri="{504A1905-F514-4f6f-8877-14C23A59335A}">
      <x14:table altTextSummary="Escriba los ingresos de diversas fuentes para cada mes en esta tabla. Los ingresos anuales se calculan automáticamente."/>
    </ext>
  </extLst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mo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B1:P34"/>
  <sheetViews>
    <sheetView showGridLines="0" tabSelected="1" zoomScaleNormal="100" workbookViewId="0">
      <pane ySplit="1" topLeftCell="A2" activePane="bottomLeft" state="frozen"/>
      <selection activeCell="C16" sqref="C16"/>
      <selection pane="bottomLeft" activeCell="A2" sqref="A2"/>
    </sheetView>
  </sheetViews>
  <sheetFormatPr baseColWidth="10" defaultColWidth="9.140625" defaultRowHeight="30" customHeight="1" x14ac:dyDescent="0.25"/>
  <cols>
    <col min="1" max="1" width="0.85546875" customWidth="1"/>
    <col min="2" max="3" width="21.7109375" customWidth="1"/>
    <col min="4" max="11" width="12.5703125" customWidth="1"/>
    <col min="12" max="12" width="15.5703125" customWidth="1"/>
    <col min="13" max="16" width="12.5703125" customWidth="1"/>
    <col min="17" max="17" width="2.7109375" customWidth="1"/>
  </cols>
  <sheetData>
    <row r="1" spans="2:16" ht="39.950000000000003" customHeight="1" x14ac:dyDescent="0.25">
      <c r="B1" s="27" t="s">
        <v>0</v>
      </c>
      <c r="C1" s="27"/>
      <c r="D1" s="28" t="s">
        <v>61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2:16" ht="30" customHeight="1" thickBot="1" x14ac:dyDescent="0.3">
      <c r="B2" s="4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30" customHeight="1" thickBot="1" x14ac:dyDescent="0.3">
      <c r="B3" s="5" t="s">
        <v>3</v>
      </c>
      <c r="C3" s="5" t="s">
        <v>25</v>
      </c>
      <c r="D3" s="9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</row>
    <row r="4" spans="2:16" ht="30" customHeight="1" x14ac:dyDescent="0.25">
      <c r="B4" s="6" t="s">
        <v>21</v>
      </c>
      <c r="C4" t="s">
        <v>62</v>
      </c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5">
        <f>SUM(Gastos!$D4:$O4)</f>
        <v>0</v>
      </c>
    </row>
    <row r="5" spans="2:16" ht="30" customHeight="1" x14ac:dyDescent="0.25">
      <c r="B5" s="7" t="s">
        <v>21</v>
      </c>
      <c r="C5" t="s">
        <v>26</v>
      </c>
      <c r="D5" s="12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f>SUM(Gastos!$D5:$O5)</f>
        <v>0</v>
      </c>
    </row>
    <row r="6" spans="2:16" ht="30" customHeight="1" x14ac:dyDescent="0.25">
      <c r="B6" s="10" t="s">
        <v>21</v>
      </c>
      <c r="C6" s="23" t="s">
        <v>46</v>
      </c>
      <c r="D6" s="12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>
        <f>SUM(Gastos!$D6:$O6)</f>
        <v>0</v>
      </c>
    </row>
    <row r="7" spans="2:16" ht="30" customHeight="1" x14ac:dyDescent="0.25">
      <c r="B7" s="8" t="s">
        <v>21</v>
      </c>
      <c r="C7" t="s">
        <v>27</v>
      </c>
      <c r="D7" s="1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>
        <f>SUM(Gastos!$D7:$O7)</f>
        <v>0</v>
      </c>
    </row>
    <row r="8" spans="2:16" ht="30" customHeight="1" x14ac:dyDescent="0.25">
      <c r="B8" s="7" t="s">
        <v>21</v>
      </c>
      <c r="C8" t="s">
        <v>28</v>
      </c>
      <c r="D8" s="12"/>
      <c r="E8" s="12"/>
      <c r="F8" s="14"/>
      <c r="G8" s="14"/>
      <c r="H8" s="14"/>
      <c r="I8" s="14"/>
      <c r="J8" s="14"/>
      <c r="K8" s="14"/>
      <c r="L8" s="14"/>
      <c r="M8" s="14"/>
      <c r="N8" s="14"/>
      <c r="O8" s="14"/>
      <c r="P8" s="15">
        <f>SUM(Gastos!$D8:$O8)</f>
        <v>0</v>
      </c>
    </row>
    <row r="9" spans="2:16" ht="30" customHeight="1" x14ac:dyDescent="0.25">
      <c r="B9" s="7" t="s">
        <v>21</v>
      </c>
      <c r="C9" s="31" t="s">
        <v>65</v>
      </c>
      <c r="D9" s="12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5">
        <f>SUM(Gastos!$D9:$O9)</f>
        <v>0</v>
      </c>
    </row>
    <row r="10" spans="2:16" ht="30" customHeight="1" x14ac:dyDescent="0.25">
      <c r="B10" s="8" t="s">
        <v>22</v>
      </c>
      <c r="C10" t="s">
        <v>63</v>
      </c>
      <c r="D10" s="1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>
        <f>SUM(Gastos!$D10:$O10)</f>
        <v>0</v>
      </c>
    </row>
    <row r="11" spans="2:16" ht="30" customHeight="1" x14ac:dyDescent="0.25">
      <c r="B11" s="24" t="s">
        <v>22</v>
      </c>
      <c r="C11" s="25" t="s">
        <v>55</v>
      </c>
      <c r="D11" s="1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f>SUM(Gastos!$D11:$O11)</f>
        <v>0</v>
      </c>
    </row>
    <row r="12" spans="2:16" ht="30" customHeight="1" x14ac:dyDescent="0.25">
      <c r="B12" s="7" t="s">
        <v>31</v>
      </c>
      <c r="C12" t="s">
        <v>32</v>
      </c>
      <c r="D12" s="12"/>
      <c r="E12" s="12"/>
      <c r="F12" s="12"/>
      <c r="G12" s="12"/>
      <c r="H12" s="12"/>
      <c r="I12" s="12"/>
      <c r="J12" s="14"/>
      <c r="K12" s="14"/>
      <c r="L12" s="14"/>
      <c r="M12" s="14"/>
      <c r="N12" s="14"/>
      <c r="O12" s="14"/>
      <c r="P12" s="15">
        <f>SUM(Gastos!$D12:$O12)</f>
        <v>0</v>
      </c>
    </row>
    <row r="13" spans="2:16" ht="30" customHeight="1" x14ac:dyDescent="0.25">
      <c r="B13" s="10" t="s">
        <v>36</v>
      </c>
      <c r="C13" s="23" t="s">
        <v>47</v>
      </c>
      <c r="D13" s="1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f>SUM(Gastos!$D13:$O13)</f>
        <v>0</v>
      </c>
    </row>
    <row r="14" spans="2:16" ht="30" customHeight="1" x14ac:dyDescent="0.25">
      <c r="B14" s="11" t="s">
        <v>31</v>
      </c>
      <c r="C14" s="23" t="s">
        <v>48</v>
      </c>
      <c r="D14" s="12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>
        <f>SUM(Gastos!$D14:$O14)</f>
        <v>0</v>
      </c>
    </row>
    <row r="15" spans="2:16" ht="30" customHeight="1" x14ac:dyDescent="0.25">
      <c r="B15" s="10" t="s">
        <v>42</v>
      </c>
      <c r="C15" s="23" t="s">
        <v>49</v>
      </c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>
        <f>SUM(Gastos!$D15:$O15)</f>
        <v>0</v>
      </c>
    </row>
    <row r="16" spans="2:16" ht="30" customHeight="1" x14ac:dyDescent="0.25">
      <c r="B16" s="10" t="s">
        <v>42</v>
      </c>
      <c r="C16" s="11" t="s">
        <v>37</v>
      </c>
      <c r="D16" s="12"/>
      <c r="E16" s="12"/>
      <c r="F16" s="12"/>
      <c r="G16" s="14"/>
      <c r="H16" s="14"/>
      <c r="I16" s="14"/>
      <c r="J16" s="14"/>
      <c r="K16" s="14"/>
      <c r="L16" s="14"/>
      <c r="M16" s="14"/>
      <c r="N16" s="14"/>
      <c r="O16" s="14"/>
      <c r="P16" s="15">
        <f>SUM(Gastos!$D16:$O16)</f>
        <v>0</v>
      </c>
    </row>
    <row r="17" spans="2:16" ht="30" customHeight="1" x14ac:dyDescent="0.25">
      <c r="B17" s="7" t="s">
        <v>42</v>
      </c>
      <c r="C17" t="s">
        <v>50</v>
      </c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>
        <f>SUM(Gastos!$D17:$O17)</f>
        <v>0</v>
      </c>
    </row>
    <row r="18" spans="2:16" ht="30" customHeight="1" x14ac:dyDescent="0.25">
      <c r="B18" s="10" t="s">
        <v>42</v>
      </c>
      <c r="C18" s="23" t="s">
        <v>43</v>
      </c>
      <c r="D18" s="1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>
        <f>SUM(Gastos!$D18:$O18)</f>
        <v>0</v>
      </c>
    </row>
    <row r="19" spans="2:16" ht="30" customHeight="1" x14ac:dyDescent="0.25">
      <c r="B19" s="10" t="s">
        <v>42</v>
      </c>
      <c r="C19" s="23" t="s">
        <v>51</v>
      </c>
      <c r="D19" s="12"/>
      <c r="E19" s="12"/>
      <c r="F19" s="12"/>
      <c r="G19" s="14"/>
      <c r="H19" s="14"/>
      <c r="I19" s="14"/>
      <c r="J19" s="14"/>
      <c r="K19" s="14"/>
      <c r="L19" s="14"/>
      <c r="M19" s="14"/>
      <c r="N19" s="14"/>
      <c r="O19" s="14"/>
      <c r="P19" s="15">
        <f>SUM(Gastos!$D19:$O19)</f>
        <v>0</v>
      </c>
    </row>
    <row r="20" spans="2:16" ht="30" customHeight="1" x14ac:dyDescent="0.25">
      <c r="B20" s="10" t="s">
        <v>31</v>
      </c>
      <c r="C20" s="11" t="s">
        <v>35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  <c r="O20" s="14"/>
      <c r="P20" s="15">
        <f>SUM(Gastos!$D20:$O20)</f>
        <v>0</v>
      </c>
    </row>
    <row r="21" spans="2:16" ht="30" customHeight="1" x14ac:dyDescent="0.25">
      <c r="B21" s="10" t="s">
        <v>31</v>
      </c>
      <c r="C21" s="11" t="s">
        <v>44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4"/>
      <c r="O21" s="14"/>
      <c r="P21" s="15">
        <f>SUM(Gastos!$D21:$O21)</f>
        <v>0</v>
      </c>
    </row>
    <row r="22" spans="2:16" ht="30" customHeight="1" x14ac:dyDescent="0.25">
      <c r="B22" s="24" t="s">
        <v>31</v>
      </c>
      <c r="C22" s="25" t="s">
        <v>33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4"/>
      <c r="O22" s="14"/>
      <c r="P22" s="15">
        <f>SUM(Gastos!$D22:$O22)</f>
        <v>0</v>
      </c>
    </row>
    <row r="23" spans="2:16" ht="30" customHeight="1" x14ac:dyDescent="0.25">
      <c r="B23" s="10" t="s">
        <v>24</v>
      </c>
      <c r="C23" t="s">
        <v>45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4"/>
      <c r="O23" s="14"/>
      <c r="P23" s="15">
        <f>SUM(Gastos!$D23:$O23)</f>
        <v>0</v>
      </c>
    </row>
    <row r="24" spans="2:16" ht="30" customHeight="1" x14ac:dyDescent="0.25">
      <c r="B24" t="s">
        <v>23</v>
      </c>
      <c r="C24" t="s">
        <v>30</v>
      </c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>
        <f>SUM(Gastos!$D24:$O24)</f>
        <v>0</v>
      </c>
    </row>
    <row r="25" spans="2:16" ht="30" customHeight="1" x14ac:dyDescent="0.25">
      <c r="B25" s="10" t="s">
        <v>23</v>
      </c>
      <c r="C25" s="11" t="s">
        <v>34</v>
      </c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f>SUM(Gastos!$D25:$O25)</f>
        <v>0</v>
      </c>
    </row>
    <row r="26" spans="2:16" ht="30" customHeight="1" x14ac:dyDescent="0.25">
      <c r="B26" s="10" t="s">
        <v>29</v>
      </c>
      <c r="C26" s="23" t="s">
        <v>64</v>
      </c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>
        <f>SUM(Gastos!$D26:$O26)</f>
        <v>0</v>
      </c>
    </row>
    <row r="27" spans="2:16" ht="30" customHeight="1" x14ac:dyDescent="0.25">
      <c r="B27" s="10" t="s">
        <v>29</v>
      </c>
      <c r="C27" s="23" t="s">
        <v>52</v>
      </c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>
        <f>SUM(Gastos!$D27:$O27)</f>
        <v>0</v>
      </c>
    </row>
    <row r="28" spans="2:16" ht="30" customHeight="1" x14ac:dyDescent="0.25">
      <c r="B28" s="10" t="s">
        <v>38</v>
      </c>
      <c r="C28" s="23" t="s">
        <v>53</v>
      </c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>
        <f>SUM(Gastos!$D28:$O28)</f>
        <v>0</v>
      </c>
    </row>
    <row r="29" spans="2:16" ht="30" customHeight="1" x14ac:dyDescent="0.25">
      <c r="B29" s="10" t="s">
        <v>38</v>
      </c>
      <c r="C29" s="11" t="s">
        <v>39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>
        <f>SUM(Gastos!$D29:$O29)</f>
        <v>0</v>
      </c>
    </row>
    <row r="30" spans="2:16" ht="30" customHeight="1" x14ac:dyDescent="0.25">
      <c r="B30" s="10" t="s">
        <v>38</v>
      </c>
      <c r="C30" s="11" t="s">
        <v>40</v>
      </c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>
        <f>SUM(Gastos!$D30:$O30)</f>
        <v>0</v>
      </c>
    </row>
    <row r="31" spans="2:16" ht="30" customHeight="1" x14ac:dyDescent="0.25">
      <c r="B31" s="10" t="s">
        <v>38</v>
      </c>
      <c r="C31" s="23" t="s">
        <v>5</v>
      </c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>
        <f>SUM(Gastos!$D31:$O31)</f>
        <v>0</v>
      </c>
    </row>
    <row r="32" spans="2:16" ht="30" customHeight="1" x14ac:dyDescent="0.25">
      <c r="B32" s="10" t="s">
        <v>38</v>
      </c>
      <c r="C32" s="23" t="s">
        <v>54</v>
      </c>
      <c r="D32" s="12"/>
      <c r="E32" s="12"/>
      <c r="F32" s="12"/>
      <c r="G32" s="14"/>
      <c r="H32" s="14"/>
      <c r="I32" s="14"/>
      <c r="J32" s="14"/>
      <c r="K32" s="14"/>
      <c r="L32" s="14"/>
      <c r="M32" s="14"/>
      <c r="N32" s="14"/>
      <c r="O32" s="14"/>
      <c r="P32" s="15">
        <f>SUM(Gastos!$D32:$O32)</f>
        <v>0</v>
      </c>
    </row>
    <row r="33" spans="2:16" ht="30" customHeight="1" x14ac:dyDescent="0.25">
      <c r="B33" s="10" t="s">
        <v>38</v>
      </c>
      <c r="C33" s="11" t="s">
        <v>41</v>
      </c>
      <c r="D33" s="12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>
        <f>SUM(Gastos!$D33:$O33)</f>
        <v>0</v>
      </c>
    </row>
    <row r="34" spans="2:16" ht="30" customHeight="1" x14ac:dyDescent="0.25">
      <c r="B34" s="11" t="s">
        <v>6</v>
      </c>
      <c r="D34" s="20">
        <f>SUBTOTAL(109,Gastos[Ene])</f>
        <v>0</v>
      </c>
      <c r="E34" s="20">
        <f>SUBTOTAL(109,Gastos[Feb])</f>
        <v>0</v>
      </c>
      <c r="F34" s="20">
        <f>SUBTOTAL(109,Gastos[Marzo])</f>
        <v>0</v>
      </c>
      <c r="G34" s="20">
        <f>SUBTOTAL(109,Gastos[Abril])</f>
        <v>0</v>
      </c>
      <c r="H34" s="20">
        <f>SUBTOTAL(109,Gastos[Mayo])</f>
        <v>0</v>
      </c>
      <c r="I34" s="20">
        <f>SUBTOTAL(109,Gastos[Junio])</f>
        <v>0</v>
      </c>
      <c r="J34" s="20">
        <f>SUBTOTAL(109,Gastos[Julio])</f>
        <v>0</v>
      </c>
      <c r="K34" s="20">
        <f>SUBTOTAL(109,Gastos[Ago])</f>
        <v>0</v>
      </c>
      <c r="L34" s="20">
        <f>SUBTOTAL(109,Gastos[Sept])</f>
        <v>0</v>
      </c>
      <c r="M34" s="20">
        <f>SUBTOTAL(109,Gastos[Oct])</f>
        <v>0</v>
      </c>
      <c r="N34" s="20">
        <f>SUBTOTAL(109,Gastos[Nov])</f>
        <v>0</v>
      </c>
      <c r="O34" s="20">
        <f>SUBTOTAL(109,Gastos[Dic])</f>
        <v>0</v>
      </c>
      <c r="P34" s="20">
        <f>SUBTOTAL(109,Gastos[Año])</f>
        <v>0</v>
      </c>
    </row>
  </sheetData>
  <mergeCells count="2">
    <mergeCell ref="B1:C1"/>
    <mergeCell ref="D1:P1"/>
  </mergeCells>
  <dataValidations count="8">
    <dataValidation allowBlank="1" showInputMessage="1" showErrorMessage="1" prompt="El título de la hoja de cálculo se encuentra en esta celda." sqref="B1:C1" xr:uid="{00000000-0002-0000-0100-000000000000}"/>
    <dataValidation allowBlank="1" showInputMessage="1" showErrorMessage="1" prompt="Escriba los gastos en la tabla siguiente." sqref="B2" xr:uid="{00000000-0002-0000-0100-000001000000}"/>
    <dataValidation allowBlank="1" showInputMessage="1" showErrorMessage="1" prompt="Escriba la subcategoría en esta columna, debajo de este encabezado." sqref="C3" xr:uid="{00000000-0002-0000-0100-000002000000}"/>
    <dataValidation allowBlank="1" showInputMessage="1" showErrorMessage="1" prompt="Escriba los gastos de este mes en esta columna, debajo de este encabezado." sqref="D3:O3" xr:uid="{00000000-0002-0000-0100-000003000000}"/>
    <dataValidation allowBlank="1" showInputMessage="1" showErrorMessage="1" prompt="Los gastos anuales se calculan automáticamente en esta columna, debajo de este encabezado." sqref="P3" xr:uid="{00000000-0002-0000-0100-000004000000}"/>
    <dataValidation allowBlank="1" showInputMessage="1" showErrorMessage="1" prompt="Escriba los gastos mensuales en la tabla Gastos de esta hoja de cálculo. Los gastos anuales se calculan automáticamente." sqref="A1" xr:uid="{00000000-0002-0000-0100-000005000000}"/>
    <dataValidation allowBlank="1" showInputMessage="1" showErrorMessage="1" prompt="Seleccione la categoría del alumno en la columna con este encabezado. Presione ALT + FLECHA ABAJO para abrir la lista desplegable y, después, ENTRAR para realizar la selección." sqref="B3" xr:uid="{00000000-0002-0000-0100-000006000000}"/>
    <dataValidation type="list" errorStyle="warning" allowBlank="1" showInputMessage="1" showErrorMessage="1" error="Seleccione una categoría de la lista. Seleccione CANCELAR, presione ALT+FLECHA ABAJO para ver las opciones y, a continuación, use la tecla de FLECHA ABAJO y ENTRAR para realizar una selección." sqref="B4:B33" xr:uid="{00000000-0002-0000-0100-000007000000}">
      <formula1>"Hogar,Vida diaria,Transporte,Entretenimiento,Salud,Vacaciones,Ocio,Cuotas/suscripciones,Personal,Obligaciones financieras,Pagos varios"</formula1>
    </dataValidation>
  </dataValidations>
  <hyperlinks>
    <hyperlink ref="C9" r:id="rId1" xr:uid="{EE670988-D210-4D18-8D38-06A930C4D855}"/>
  </hyperlinks>
  <printOptions horizontalCentered="1"/>
  <pageMargins left="0.5" right="0.5" top="0.75" bottom="0.75" header="0.5" footer="0.5"/>
  <pageSetup paperSize="9" scale="65" fitToHeight="0" orientation="landscape" horizontalDpi="200" verticalDpi="200" r:id="rId2"/>
  <headerFooter differentFirst="1" alignWithMargins="0">
    <oddFooter>Page &amp;P of &amp;N</oddFooter>
  </headerFooter>
  <ignoredErrors>
    <ignoredError sqref="P4" emptyCellReference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O11"/>
  <sheetViews>
    <sheetView showGridLines="0" workbookViewId="0">
      <pane ySplit="4" topLeftCell="A5" activePane="bottomLeft" state="frozen"/>
      <selection pane="bottomLeft" activeCell="D1" sqref="D1:O1"/>
    </sheetView>
  </sheetViews>
  <sheetFormatPr baseColWidth="10" defaultColWidth="9.140625" defaultRowHeight="30" customHeight="1" x14ac:dyDescent="0.25"/>
  <cols>
    <col min="1" max="1" width="0.5703125" customWidth="1"/>
    <col min="2" max="2" width="22.5703125" customWidth="1"/>
    <col min="3" max="3" width="15.85546875" customWidth="1"/>
    <col min="4" max="5" width="14.42578125" customWidth="1"/>
    <col min="6" max="6" width="15" customWidth="1"/>
    <col min="7" max="7" width="14.5703125" customWidth="1"/>
    <col min="8" max="8" width="15.5703125" customWidth="1"/>
    <col min="9" max="9" width="14.5703125" customWidth="1"/>
    <col min="10" max="10" width="12.5703125" customWidth="1"/>
    <col min="11" max="11" width="15.42578125" customWidth="1"/>
    <col min="12" max="12" width="15.140625" customWidth="1"/>
    <col min="13" max="14" width="12.5703125" customWidth="1"/>
    <col min="15" max="15" width="14.140625" customWidth="1"/>
    <col min="16" max="16" width="2.7109375" customWidth="1"/>
  </cols>
  <sheetData>
    <row r="1" spans="2:15" ht="39.950000000000003" customHeight="1" thickBot="1" x14ac:dyDescent="0.3">
      <c r="B1" s="29" t="s">
        <v>0</v>
      </c>
      <c r="C1" s="29"/>
      <c r="D1" s="30" t="s">
        <v>60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2:15" ht="15" customHeight="1" thickBot="1" x14ac:dyDescent="0.3">
      <c r="B2" s="3"/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</row>
    <row r="3" spans="2:15" ht="30" customHeight="1" thickBot="1" x14ac:dyDescent="0.3">
      <c r="B3" s="2" t="s">
        <v>1</v>
      </c>
      <c r="C3" s="16">
        <f>Gastos[[#Totals],[Ene]]</f>
        <v>0</v>
      </c>
      <c r="D3" s="16">
        <f>Gastos[[#Totals],[Feb]]</f>
        <v>0</v>
      </c>
      <c r="E3" s="16">
        <f>Gastos[[#Totals],[Marzo]]</f>
        <v>0</v>
      </c>
      <c r="F3" s="16">
        <f>Gastos[[#Totals],[Abril]]</f>
        <v>0</v>
      </c>
      <c r="G3" s="16">
        <f>Gastos[[#Totals],[Mayo]]</f>
        <v>0</v>
      </c>
      <c r="H3" s="16">
        <f>Gastos[[#Totals],[Junio]]</f>
        <v>0</v>
      </c>
      <c r="I3" s="16">
        <f>Gastos[[#Totals],[Julio]]</f>
        <v>0</v>
      </c>
      <c r="J3" s="16">
        <f>Gastos[[#Totals],[Ago]]</f>
        <v>0</v>
      </c>
      <c r="K3" s="16">
        <f>Gastos[[#Totals],[Sept]]</f>
        <v>0</v>
      </c>
      <c r="L3" s="16">
        <f>Gastos[[#Totals],[Oct]]</f>
        <v>0</v>
      </c>
      <c r="M3" s="16">
        <f>Gastos[[#Totals],[Nov]]</f>
        <v>0</v>
      </c>
      <c r="N3" s="16">
        <f>Gastos[[#Totals],[Dic]]</f>
        <v>0</v>
      </c>
      <c r="O3" s="16">
        <f>SUM(C3:N3)</f>
        <v>0</v>
      </c>
    </row>
    <row r="4" spans="2:15" ht="30" customHeight="1" thickBot="1" x14ac:dyDescent="0.3">
      <c r="B4" t="s">
        <v>59</v>
      </c>
      <c r="C4" s="17">
        <f>SUM(Ingresos[[#Totals],[Ene]]-C3)</f>
        <v>0</v>
      </c>
      <c r="D4" s="17">
        <f>SUM(Ingresos[[#Totals],[Feb]]-D3)</f>
        <v>0</v>
      </c>
      <c r="E4" s="17">
        <f>SUM(Ingresos[[#Totals],[Marzo]]-E3)</f>
        <v>0</v>
      </c>
      <c r="F4" s="17">
        <f>SUM(Ingresos[[#Totals],[Abril]]-F3)</f>
        <v>0</v>
      </c>
      <c r="G4" s="17">
        <f>SUM(Ingresos[[#Totals],[Mayo]]-G3)</f>
        <v>0</v>
      </c>
      <c r="H4" s="17">
        <f>SUM(Ingresos[[#Totals],[Junio]]-H3)</f>
        <v>0</v>
      </c>
      <c r="I4" s="17">
        <f>SUM(Ingresos[[#Totals],[Julio]]-I3)</f>
        <v>0</v>
      </c>
      <c r="J4" s="17">
        <f>SUM(Ingresos[[#Totals],[Ago]]-J3)</f>
        <v>0</v>
      </c>
      <c r="K4" s="17">
        <f>SUM(Ingresos[[#Totals],[Sept]]-K3)</f>
        <v>0</v>
      </c>
      <c r="L4" s="17">
        <f>SUM(Ingresos[[#Totals],[Oct]]-L3)</f>
        <v>0</v>
      </c>
      <c r="M4" s="17">
        <f>SUM(Ingresos[[#Totals],[Nov]]-M3)</f>
        <v>0</v>
      </c>
      <c r="N4" s="17">
        <f>SUM(Ingresos[[#Totals],[Dic]]-N3)</f>
        <v>0</v>
      </c>
      <c r="O4" s="17">
        <f>SUM(C4:N4)</f>
        <v>0</v>
      </c>
    </row>
    <row r="5" spans="2:15" ht="30" customHeight="1" thickBot="1" x14ac:dyDescent="0.3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30" customHeight="1" thickBot="1" x14ac:dyDescent="0.3">
      <c r="B6" s="5" t="s">
        <v>3</v>
      </c>
      <c r="C6" s="9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</row>
    <row r="7" spans="2:15" ht="30" customHeight="1" thickBot="1" x14ac:dyDescent="0.3">
      <c r="B7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>
        <f>SUM(Ingresos[[#This Row],[Ene]:[Dic]])</f>
        <v>0</v>
      </c>
    </row>
    <row r="8" spans="2:15" ht="30" customHeight="1" thickBot="1" x14ac:dyDescent="0.3">
      <c r="B8" t="s">
        <v>56</v>
      </c>
      <c r="C8" s="18"/>
      <c r="D8" s="18"/>
      <c r="E8" s="18"/>
      <c r="F8" s="18"/>
      <c r="G8" s="18"/>
      <c r="H8" s="18"/>
      <c r="I8" s="18"/>
      <c r="J8" s="18"/>
      <c r="K8" s="14"/>
      <c r="L8" s="18"/>
      <c r="M8" s="18"/>
      <c r="N8" s="18"/>
      <c r="O8" s="19">
        <f>SUM(Ingresos[[#This Row],[Ene]:[Dic]])</f>
        <v>0</v>
      </c>
    </row>
    <row r="9" spans="2:15" ht="30" customHeight="1" thickBot="1" x14ac:dyDescent="0.3">
      <c r="B9" t="s">
        <v>57</v>
      </c>
      <c r="C9" s="18"/>
      <c r="D9" s="18"/>
      <c r="E9" s="18"/>
      <c r="F9" s="18"/>
      <c r="G9" s="18"/>
      <c r="H9" s="18"/>
      <c r="I9" s="18"/>
      <c r="J9" s="18"/>
      <c r="K9" s="18"/>
      <c r="L9" s="18">
        <f>Ingresos[[#This Row],[Sept]]</f>
        <v>0</v>
      </c>
      <c r="M9" s="18"/>
      <c r="N9" s="18"/>
      <c r="O9" s="19">
        <f>SUM(Ingresos[[#This Row],[Ene]:[Dic]])</f>
        <v>0</v>
      </c>
    </row>
    <row r="10" spans="2:15" ht="30" customHeight="1" thickBot="1" x14ac:dyDescent="0.3">
      <c r="B10" t="s">
        <v>58</v>
      </c>
      <c r="C10" s="18"/>
      <c r="D10" s="18"/>
      <c r="E10" s="18"/>
      <c r="F10" s="18"/>
      <c r="G10" s="18"/>
      <c r="H10" s="18"/>
      <c r="I10" s="18"/>
      <c r="J10" s="18"/>
      <c r="K10" s="18"/>
      <c r="L10" s="18">
        <f>Ingresos[[#This Row],[Sept]]</f>
        <v>0</v>
      </c>
      <c r="M10" s="18"/>
      <c r="N10" s="18"/>
      <c r="O10" s="26">
        <f>SUM(Ingresos[[#This Row],[Ene]:[Dic]])</f>
        <v>0</v>
      </c>
    </row>
    <row r="11" spans="2:15" ht="30" customHeight="1" thickBot="1" x14ac:dyDescent="0.3">
      <c r="B11" t="s">
        <v>6</v>
      </c>
      <c r="C11" s="21">
        <f>SUBTOTAL(109,Ingresos[Ene])</f>
        <v>0</v>
      </c>
      <c r="D11" s="21">
        <f>SUBTOTAL(109,Ingresos[Feb])</f>
        <v>0</v>
      </c>
      <c r="E11" s="21">
        <f>SUBTOTAL(109,Ingresos[Marzo])</f>
        <v>0</v>
      </c>
      <c r="F11" s="21">
        <f>SUBTOTAL(109,Ingresos[Abril])</f>
        <v>0</v>
      </c>
      <c r="G11" s="21">
        <f>SUBTOTAL(109,Ingresos[Mayo])</f>
        <v>0</v>
      </c>
      <c r="H11" s="21">
        <f>SUBTOTAL(109,Ingresos[Junio])</f>
        <v>0</v>
      </c>
      <c r="I11" s="21">
        <f>SUBTOTAL(109,Ingresos[Julio])</f>
        <v>0</v>
      </c>
      <c r="J11" s="21">
        <f>SUBTOTAL(109,Ingresos[Ago])</f>
        <v>0</v>
      </c>
      <c r="K11" s="21">
        <f>SUBTOTAL(109,Ingresos[Sept])</f>
        <v>0</v>
      </c>
      <c r="L11" s="21">
        <f>SUBTOTAL(109,Ingresos[Oct])</f>
        <v>0</v>
      </c>
      <c r="M11" s="21">
        <f>SUBTOTAL(109,Ingresos[Nov])</f>
        <v>0</v>
      </c>
      <c r="N11" s="21">
        <f>SUBTOTAL(109,Ingresos[Dic])</f>
        <v>0</v>
      </c>
      <c r="O11" s="22">
        <f>SUBTOTAL(109,Ingresos[Año])</f>
        <v>0</v>
      </c>
    </row>
  </sheetData>
  <mergeCells count="2">
    <mergeCell ref="B1:C1"/>
    <mergeCell ref="D1:O1"/>
  </mergeCells>
  <phoneticPr fontId="0" type="noConversion"/>
  <conditionalFormatting sqref="C4:N4">
    <cfRule type="iconSet" priority="2">
      <iconSet iconSet="3Arrows">
        <cfvo type="percentile" val="0"/>
        <cfvo type="num" val="0"/>
        <cfvo type="num" val="1"/>
      </iconSet>
    </cfRule>
  </conditionalFormatting>
  <conditionalFormatting sqref="O4">
    <cfRule type="iconSet" priority="1">
      <iconSet iconSet="3Arrows">
        <cfvo type="percentile" val="0"/>
        <cfvo type="num" val="0"/>
        <cfvo type="num" val="1"/>
      </iconSet>
    </cfRule>
  </conditionalFormatting>
  <dataValidations count="9">
    <dataValidation allowBlank="1" showInputMessage="1" showErrorMessage="1" prompt="El título de la hoja de cálculo se encuentra en esta celda." sqref="B1:C1" xr:uid="{00000000-0002-0000-0000-000000000000}"/>
    <dataValidation allowBlank="1" showInputMessage="1" showErrorMessage="1" prompt="Los meses están en las celdas de la derecha. Los gastos totales y el efectivo de menos o de más se calculan automáticamente en las celdas C3 a O4 a continuación." sqref="B2" xr:uid="{00000000-0002-0000-0000-000001000000}"/>
    <dataValidation allowBlank="1" showInputMessage="1" showErrorMessage="1" prompt="Los gastos totales se calculan automáticamente en las celdas de la derecha." sqref="B3" xr:uid="{00000000-0002-0000-0000-000002000000}"/>
    <dataValidation allowBlank="1" showInputMessage="1" showErrorMessage="1" prompt="El efecto de menos o de más se calcula automáticamente en las celdas de la derecha con iconos que se actualizan en consecuencia." sqref="B4" xr:uid="{00000000-0002-0000-0000-000003000000}"/>
    <dataValidation allowBlank="1" showInputMessage="1" showErrorMessage="1" prompt="Escriba la información de los ingresos en la tabla siguiente." sqref="B5" xr:uid="{00000000-0002-0000-0000-000004000000}"/>
    <dataValidation allowBlank="1" showInputMessage="1" showErrorMessage="1" prompt="Cree un presupuesto personal básico en este libro. Los gastos mensuales y anuales totales se actualizan automáticamente en esta hoja de cálculo. Escriba la información en la tabla Ingresos." sqref="A1" xr:uid="{00000000-0002-0000-0000-000005000000}"/>
    <dataValidation allowBlank="1" showInputMessage="1" showErrorMessage="1" prompt="Escriba la categoría en esta columna debajo de este encabezado. Use los filtros de encabezado para buscar entradas específicas." sqref="B6" xr:uid="{00000000-0002-0000-0000-000006000000}"/>
    <dataValidation allowBlank="1" showInputMessage="1" showErrorMessage="1" prompt="Los ingresos anuales se calculan automáticamente en esta columna, debajo de este encabezado." sqref="O6" xr:uid="{00000000-0002-0000-0000-000007000000}"/>
    <dataValidation allowBlank="1" showInputMessage="1" showErrorMessage="1" prompt="Escriba los ingresos de este mes en esta columna, debajo de este encabezado." sqref="C6:N6" xr:uid="{00000000-0002-0000-0000-000008000000}"/>
  </dataValidations>
  <printOptions horizontalCentered="1"/>
  <pageMargins left="0.5" right="0.5" top="0.75" bottom="0.75" header="0.5" footer="0.5"/>
  <pageSetup paperSize="9" scale="71" fitToHeight="0" orientation="landscape" horizontalDpi="200" verticalDpi="200" r:id="rId1"/>
  <headerFooter differentFirst="1" alignWithMargins="0">
    <oddFooter>Page &amp;P of &amp;N</oddFooter>
  </headerFooter>
  <ignoredErrors>
    <ignoredError sqref="O7:O9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Gastos</vt:lpstr>
      <vt:lpstr>Ingresos y Resumen</vt:lpstr>
      <vt:lpstr>RegionTituloFila1..O4</vt:lpstr>
      <vt:lpstr>Titulo1</vt:lpstr>
      <vt:lpstr>Titulo2</vt:lpstr>
      <vt:lpstr>Gastos!Títulos_a_imprimir</vt:lpstr>
      <vt:lpstr>'Ingresos y Resumen'!Títulos_a_imprimir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PAULINA</dc:creator>
  <cp:lastModifiedBy>ERICK-PC-DELL</cp:lastModifiedBy>
  <cp:lastPrinted>2018-02-27T11:11:33Z</cp:lastPrinted>
  <dcterms:created xsi:type="dcterms:W3CDTF">2018-02-27T04:55:40Z</dcterms:created>
  <dcterms:modified xsi:type="dcterms:W3CDTF">2022-11-08T18:05:26Z</dcterms:modified>
</cp:coreProperties>
</file>